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Car Stuff\Helmholtz Resonator\"/>
    </mc:Choice>
  </mc:AlternateContent>
  <xr:revisionPtr revIDLastSave="0" documentId="13_ncr:1_{66780FBD-AE31-495F-B99E-560526953AE1}" xr6:coauthVersionLast="43" xr6:coauthVersionMax="43" xr10:uidLastSave="{00000000-0000-0000-0000-000000000000}"/>
  <bookViews>
    <workbookView xWindow="29175" yWindow="375" windowWidth="21600" windowHeight="11400" xr2:uid="{00000000-000D-0000-FFFF-FFFF00000000}"/>
  </bookViews>
  <sheets>
    <sheet name="Sheet1" sheetId="1" r:id="rId1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1" l="1"/>
  <c r="B38" i="1"/>
  <c r="C36" i="1"/>
  <c r="C35" i="1"/>
  <c r="C34" i="1"/>
  <c r="C33" i="1"/>
  <c r="C38" i="1" s="1"/>
  <c r="C39" i="1" l="1"/>
  <c r="C42" i="1" s="1"/>
  <c r="C41" i="1"/>
  <c r="C44" i="1"/>
  <c r="B23" i="1"/>
  <c r="C43" i="1" l="1"/>
  <c r="B24" i="1"/>
  <c r="C21" i="1" l="1"/>
  <c r="C20" i="1"/>
  <c r="C19" i="1"/>
  <c r="C18" i="1"/>
  <c r="C23" i="1" s="1"/>
  <c r="C24" i="1" l="1"/>
  <c r="C27" i="1" s="1"/>
  <c r="C26" i="1" l="1"/>
  <c r="C28" i="1"/>
  <c r="C29" i="1"/>
  <c r="B9" i="1"/>
  <c r="B8" i="1"/>
  <c r="C6" i="1"/>
  <c r="C5" i="1"/>
  <c r="C4" i="1"/>
  <c r="C3" i="1"/>
  <c r="C8" i="1" s="1"/>
  <c r="C9" i="1" l="1"/>
  <c r="C12" i="1" l="1"/>
  <c r="C14" i="1"/>
  <c r="C11" i="1"/>
  <c r="C13" i="1"/>
</calcChain>
</file>

<file path=xl/sharedStrings.xml><?xml version="1.0" encoding="utf-8"?>
<sst xmlns="http://schemas.openxmlformats.org/spreadsheetml/2006/main" count="43" uniqueCount="19">
  <si>
    <t>inches</t>
  </si>
  <si>
    <t>meters</t>
  </si>
  <si>
    <t>Temp (f)</t>
  </si>
  <si>
    <t>Speed of Sound (m/s)</t>
  </si>
  <si>
    <t>Diameter of Neck</t>
  </si>
  <si>
    <t>Length of Neck</t>
  </si>
  <si>
    <t>D of Chamber</t>
  </si>
  <si>
    <t>Length of Chamber</t>
  </si>
  <si>
    <t>Cross Sectional Area of Neck</t>
  </si>
  <si>
    <t>Volume of Chamber</t>
  </si>
  <si>
    <t>Frequency @ 150f</t>
  </si>
  <si>
    <t>Frequency @ 75f</t>
  </si>
  <si>
    <t>Frequency @ 100f</t>
  </si>
  <si>
    <t>Frequency @ 125f</t>
  </si>
  <si>
    <t>…..............</t>
  </si>
  <si>
    <t>Option 1</t>
  </si>
  <si>
    <t>Option 2</t>
  </si>
  <si>
    <t>Option 3</t>
  </si>
  <si>
    <t>Input dimensions of Helmholtz resonator in green cells, frequency to be canceled is output in yellow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</si>
</sst>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0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2" borderId="1" xfId="0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165" fontId="0" fillId="0" borderId="1" xfId="0" applyNumberFormat="1" applyFont="1" applyBorder="1"/>
    <xf numFmtId="166" fontId="1" fillId="3" borderId="1" xfId="0" applyNumberFormat="1" applyFont="1" applyFill="1" applyBorder="1"/>
    <xf numFmtId="0" fontId="2" fillId="0" borderId="1" xfId="0" applyFont="1" applyBorder="1"/>
    <xf numFmtId="0" fontId="1" fillId="0" borderId="3" xfId="0" applyFont="1" applyBorder="1"/>
    <xf numFmtId="0" fontId="0" fillId="0" borderId="3" xfId="0" applyFont="1" applyBorder="1"/>
    <xf numFmtId="0" fontId="1" fillId="0" borderId="2" xfId="0" applyFont="1" applyBorder="1"/>
    <xf numFmtId="0" fontId="0" fillId="0" borderId="2" xfId="0" applyFont="1" applyBorder="1"/>
    <xf numFmtId="166" fontId="1" fillId="3" borderId="2" xfId="0" applyNumberFormat="1" applyFont="1" applyFill="1" applyBorder="1"/>
    <xf numFmtId="0" fontId="2" fillId="0" borderId="2" xfId="0" applyFont="1" applyBorder="1"/>
    <xf numFmtId="2" fontId="0" fillId="0" borderId="0" xfId="0" applyNumberFormat="1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/>
    <xf numFmtId="2" fontId="1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9"/>
  <sheetViews>
    <sheetView tabSelected="1" workbookViewId="0">
      <selection activeCell="E17" sqref="E17"/>
    </sheetView>
  </sheetViews>
  <sheetFormatPr defaultColWidth="14.42578125" defaultRowHeight="15" customHeight="1" x14ac:dyDescent="0.25"/>
  <cols>
    <col min="1" max="1" width="26.28515625" customWidth="1"/>
    <col min="2" max="2" width="11.7109375" customWidth="1"/>
    <col min="3" max="3" width="9.5703125" customWidth="1"/>
    <col min="4" max="4" width="8.7109375" customWidth="1"/>
    <col min="5" max="6" width="20.42578125" customWidth="1"/>
    <col min="7" max="26" width="8.7109375" customWidth="1"/>
  </cols>
  <sheetData>
    <row r="1" spans="1:6" ht="18.75" x14ac:dyDescent="0.3">
      <c r="A1" s="18" t="s">
        <v>15</v>
      </c>
    </row>
    <row r="2" spans="1:6" x14ac:dyDescent="0.25">
      <c r="A2" s="1"/>
      <c r="B2" s="2" t="s">
        <v>0</v>
      </c>
      <c r="C2" s="2" t="s">
        <v>1</v>
      </c>
      <c r="E2" s="3" t="s">
        <v>2</v>
      </c>
      <c r="F2" s="3" t="s">
        <v>3</v>
      </c>
    </row>
    <row r="3" spans="1:6" x14ac:dyDescent="0.25">
      <c r="A3" s="3" t="s">
        <v>4</v>
      </c>
      <c r="B3" s="4">
        <v>1.1200000000000001</v>
      </c>
      <c r="C3" s="5">
        <f t="shared" ref="C3:C6" si="0">B3*25.4/1000</f>
        <v>2.8448000000000001E-2</v>
      </c>
      <c r="E3" s="1">
        <v>75</v>
      </c>
      <c r="F3" s="1">
        <v>345</v>
      </c>
    </row>
    <row r="4" spans="1:6" x14ac:dyDescent="0.25">
      <c r="A4" s="3" t="s">
        <v>5</v>
      </c>
      <c r="B4" s="4">
        <v>4.0999999999999996</v>
      </c>
      <c r="C4" s="5">
        <f t="shared" si="0"/>
        <v>0.10413999999999998</v>
      </c>
      <c r="E4" s="1">
        <v>100</v>
      </c>
      <c r="F4" s="1">
        <v>353</v>
      </c>
    </row>
    <row r="5" spans="1:6" x14ac:dyDescent="0.25">
      <c r="A5" s="3" t="s">
        <v>6</v>
      </c>
      <c r="B5" s="4">
        <v>3.88</v>
      </c>
      <c r="C5" s="5">
        <f t="shared" si="0"/>
        <v>9.8551999999999987E-2</v>
      </c>
      <c r="E5" s="1">
        <v>125</v>
      </c>
      <c r="F5" s="1">
        <v>361</v>
      </c>
    </row>
    <row r="6" spans="1:6" x14ac:dyDescent="0.25">
      <c r="A6" s="3" t="s">
        <v>7</v>
      </c>
      <c r="B6" s="4">
        <v>5.25</v>
      </c>
      <c r="C6" s="5">
        <f t="shared" si="0"/>
        <v>0.13335</v>
      </c>
      <c r="E6" s="1">
        <v>150</v>
      </c>
      <c r="F6" s="1">
        <v>370</v>
      </c>
    </row>
    <row r="7" spans="1:6" x14ac:dyDescent="0.25">
      <c r="A7" s="3"/>
      <c r="B7" s="1"/>
      <c r="C7" s="1"/>
    </row>
    <row r="8" spans="1:6" x14ac:dyDescent="0.25">
      <c r="A8" s="3" t="s">
        <v>8</v>
      </c>
      <c r="B8" s="6">
        <f>3.1416*(B$3/2)^2</f>
        <v>0.98520576000000015</v>
      </c>
      <c r="C8" s="7">
        <f>3.1416*(C3/2)^2</f>
        <v>6.3561534812159998E-4</v>
      </c>
    </row>
    <row r="9" spans="1:6" x14ac:dyDescent="0.25">
      <c r="A9" s="3" t="s">
        <v>9</v>
      </c>
      <c r="B9" s="6">
        <f>3.1416*(B$5/2)^2*B6</f>
        <v>62.07456023999999</v>
      </c>
      <c r="C9" s="7">
        <f>3.1416*(C5/2)^2*C6</f>
        <v>1.0172197914247352E-3</v>
      </c>
    </row>
    <row r="10" spans="1:6" x14ac:dyDescent="0.25">
      <c r="A10" s="10"/>
      <c r="B10" s="11"/>
      <c r="C10" s="11"/>
      <c r="E10" s="17"/>
    </row>
    <row r="11" spans="1:6" ht="15" customHeight="1" x14ac:dyDescent="0.25">
      <c r="A11" s="12" t="s">
        <v>11</v>
      </c>
      <c r="B11" s="13"/>
      <c r="C11" s="14">
        <f>($F3/(2*3.1416))*SQRT($C$8/($C$9*($C$4+(1.6*$C$3/2))))</f>
        <v>121.84281524305975</v>
      </c>
      <c r="E11" s="19" t="s">
        <v>18</v>
      </c>
      <c r="F11" s="19"/>
    </row>
    <row r="12" spans="1:6" x14ac:dyDescent="0.25">
      <c r="A12" s="15" t="s">
        <v>12</v>
      </c>
      <c r="B12" s="13"/>
      <c r="C12" s="14">
        <f>($F4/(2*3.1416))*SQRT($C$8/($C$9*($C$4+(1.6*$C$3/2))))</f>
        <v>124.66815588637706</v>
      </c>
      <c r="E12" s="19"/>
      <c r="F12" s="19"/>
    </row>
    <row r="13" spans="1:6" x14ac:dyDescent="0.25">
      <c r="A13" s="12" t="s">
        <v>13</v>
      </c>
      <c r="B13" s="13"/>
      <c r="C13" s="14">
        <f>($F5/(2*3.1416))*SQRT($C$8/($C$9*($C$4+(1.6*$C$3/2))))</f>
        <v>127.4934965296944</v>
      </c>
      <c r="E13" s="19"/>
      <c r="F13" s="19"/>
    </row>
    <row r="14" spans="1:6" x14ac:dyDescent="0.25">
      <c r="A14" s="12" t="s">
        <v>10</v>
      </c>
      <c r="B14" s="13"/>
      <c r="C14" s="14">
        <f>($F6/(2*3.1416))*SQRT($C$8/($C$9*($C$4+(1.6*$C$3/2))))</f>
        <v>130.67200475342639</v>
      </c>
      <c r="E14" s="19"/>
      <c r="F14" s="19"/>
    </row>
    <row r="16" spans="1:6" ht="15.75" customHeight="1" x14ac:dyDescent="0.3">
      <c r="A16" s="18" t="s">
        <v>16</v>
      </c>
    </row>
    <row r="17" spans="1:5" ht="15.75" customHeight="1" x14ac:dyDescent="0.25">
      <c r="A17" s="1"/>
      <c r="B17" s="2" t="s">
        <v>0</v>
      </c>
      <c r="C17" s="2" t="s">
        <v>1</v>
      </c>
    </row>
    <row r="18" spans="1:5" ht="15.75" customHeight="1" x14ac:dyDescent="0.25">
      <c r="A18" s="3" t="s">
        <v>4</v>
      </c>
      <c r="B18" s="4">
        <v>0.88</v>
      </c>
      <c r="C18" s="5">
        <f t="shared" ref="C18:C21" si="1">B18*25.4/1000</f>
        <v>2.2352E-2</v>
      </c>
    </row>
    <row r="19" spans="1:5" ht="15.75" customHeight="1" x14ac:dyDescent="0.25">
      <c r="A19" s="3" t="s">
        <v>5</v>
      </c>
      <c r="B19" s="4">
        <v>3.35</v>
      </c>
      <c r="C19" s="5">
        <f t="shared" si="1"/>
        <v>8.5089999999999999E-2</v>
      </c>
    </row>
    <row r="20" spans="1:5" ht="15.75" customHeight="1" x14ac:dyDescent="0.25">
      <c r="A20" s="3" t="s">
        <v>6</v>
      </c>
      <c r="B20" s="4">
        <v>2.88</v>
      </c>
      <c r="C20" s="5">
        <f t="shared" si="1"/>
        <v>7.3151999999999981E-2</v>
      </c>
    </row>
    <row r="21" spans="1:5" ht="15.75" customHeight="1" x14ac:dyDescent="0.25">
      <c r="A21" s="3" t="s">
        <v>7</v>
      </c>
      <c r="B21" s="4">
        <v>7.25</v>
      </c>
      <c r="C21" s="5">
        <f t="shared" si="1"/>
        <v>0.18414999999999998</v>
      </c>
    </row>
    <row r="22" spans="1:5" ht="15.75" customHeight="1" x14ac:dyDescent="0.25">
      <c r="A22" s="3"/>
      <c r="B22" s="1"/>
      <c r="C22" s="1"/>
    </row>
    <row r="23" spans="1:5" ht="15.75" customHeight="1" x14ac:dyDescent="0.25">
      <c r="A23" s="9" t="s">
        <v>8</v>
      </c>
      <c r="B23" s="6">
        <f>3.1416*(B$18/2)^2</f>
        <v>0.60821375999999994</v>
      </c>
      <c r="C23" s="7">
        <f>3.1416*(C18/2)^2</f>
        <v>3.9239518940160001E-4</v>
      </c>
    </row>
    <row r="24" spans="1:5" ht="15.75" customHeight="1" x14ac:dyDescent="0.25">
      <c r="A24" s="3" t="s">
        <v>9</v>
      </c>
      <c r="B24" s="6">
        <f>3.1416*(B$20/2)^2*B21</f>
        <v>47.229557759999999</v>
      </c>
      <c r="C24" s="7">
        <f>3.1416*(C20/2)^2*C21</f>
        <v>7.7395378570481628E-4</v>
      </c>
    </row>
    <row r="25" spans="1:5" ht="15.75" customHeight="1" x14ac:dyDescent="0.25">
      <c r="A25" s="3"/>
      <c r="B25" s="1"/>
      <c r="C25" s="1"/>
      <c r="E25" s="17"/>
    </row>
    <row r="26" spans="1:5" ht="15.75" customHeight="1" x14ac:dyDescent="0.25">
      <c r="A26" s="12" t="s">
        <v>11</v>
      </c>
      <c r="B26" s="1"/>
      <c r="C26" s="8">
        <f>($F3/(2*3.1416))*SQRT($C$23/($C$24*($C$19+(1.6*$C$18/2))))</f>
        <v>121.83829235790996</v>
      </c>
      <c r="E26" s="16"/>
    </row>
    <row r="27" spans="1:5" ht="15.75" customHeight="1" x14ac:dyDescent="0.25">
      <c r="A27" s="15" t="s">
        <v>12</v>
      </c>
      <c r="B27" s="1"/>
      <c r="C27" s="8">
        <f>($F4/(2*3.1416))*SQRT($C$23/($C$24*($C$19+(1.6*$C$18/2))))</f>
        <v>124.66352812273105</v>
      </c>
      <c r="E27" s="16"/>
    </row>
    <row r="28" spans="1:5" ht="15.75" customHeight="1" x14ac:dyDescent="0.25">
      <c r="A28" s="12" t="s">
        <v>13</v>
      </c>
      <c r="B28" s="1"/>
      <c r="C28" s="8">
        <f>($F5/(2*3.1416))*SQRT($C$23/($C$24*($C$19+(1.6*$C$18/2))))</f>
        <v>127.48876388755217</v>
      </c>
      <c r="E28" s="16"/>
    </row>
    <row r="29" spans="1:5" ht="15.75" customHeight="1" x14ac:dyDescent="0.25">
      <c r="A29" s="12" t="s">
        <v>10</v>
      </c>
      <c r="B29" s="1"/>
      <c r="C29" s="8">
        <f>($F6/(2*3.1416))*SQRT($C$23/($C$24*($C$19+(1.6*$C$18/2))))</f>
        <v>130.66715412297589</v>
      </c>
      <c r="E29" s="16"/>
    </row>
    <row r="30" spans="1:5" ht="15.75" customHeight="1" x14ac:dyDescent="0.25"/>
    <row r="31" spans="1:5" ht="15.75" customHeight="1" x14ac:dyDescent="0.3">
      <c r="A31" s="18" t="s">
        <v>17</v>
      </c>
    </row>
    <row r="32" spans="1:5" ht="15.75" customHeight="1" x14ac:dyDescent="0.25">
      <c r="A32" s="1"/>
      <c r="B32" s="2" t="s">
        <v>0</v>
      </c>
      <c r="C32" s="2" t="s">
        <v>1</v>
      </c>
    </row>
    <row r="33" spans="1:3" ht="15.75" customHeight="1" x14ac:dyDescent="0.25">
      <c r="A33" s="3" t="s">
        <v>4</v>
      </c>
      <c r="B33" s="4">
        <v>1.38</v>
      </c>
      <c r="C33" s="5">
        <f t="shared" ref="C33:C36" si="2">B33*25.4/1000</f>
        <v>3.5051999999999993E-2</v>
      </c>
    </row>
    <row r="34" spans="1:3" ht="15.75" customHeight="1" x14ac:dyDescent="0.25">
      <c r="A34" s="3" t="s">
        <v>5</v>
      </c>
      <c r="B34" s="4">
        <v>5</v>
      </c>
      <c r="C34" s="5">
        <f t="shared" si="2"/>
        <v>0.127</v>
      </c>
    </row>
    <row r="35" spans="1:3" ht="15.75" customHeight="1" x14ac:dyDescent="0.25">
      <c r="A35" s="3" t="s">
        <v>6</v>
      </c>
      <c r="B35" s="4">
        <v>2.88</v>
      </c>
      <c r="C35" s="5">
        <f t="shared" si="2"/>
        <v>7.3151999999999981E-2</v>
      </c>
    </row>
    <row r="36" spans="1:3" ht="15.75" customHeight="1" x14ac:dyDescent="0.25">
      <c r="A36" s="3" t="s">
        <v>7</v>
      </c>
      <c r="B36" s="4">
        <v>11.75</v>
      </c>
      <c r="C36" s="5">
        <f t="shared" si="2"/>
        <v>0.29844999999999999</v>
      </c>
    </row>
    <row r="37" spans="1:3" ht="15.75" customHeight="1" x14ac:dyDescent="0.25">
      <c r="A37" s="3"/>
      <c r="B37" s="1"/>
      <c r="C37" s="1"/>
    </row>
    <row r="38" spans="1:3" ht="15.75" customHeight="1" x14ac:dyDescent="0.25">
      <c r="A38" s="3" t="s">
        <v>8</v>
      </c>
      <c r="B38" s="6">
        <f>3.1416*(B$18/2)^2</f>
        <v>0.60821375999999994</v>
      </c>
      <c r="C38" s="7">
        <f>3.1416*(C33/2)^2</f>
        <v>9.649759797215995E-4</v>
      </c>
    </row>
    <row r="39" spans="1:3" ht="15.75" customHeight="1" x14ac:dyDescent="0.25">
      <c r="A39" s="3" t="s">
        <v>9</v>
      </c>
      <c r="B39" s="6">
        <f>3.1416*(B$20/2)^2*B36</f>
        <v>76.544455679999999</v>
      </c>
      <c r="C39" s="7">
        <f>3.1416*(C35/2)^2*C36</f>
        <v>1.254338894073323E-3</v>
      </c>
    </row>
    <row r="40" spans="1:3" ht="15.75" customHeight="1" x14ac:dyDescent="0.25">
      <c r="A40" s="3"/>
      <c r="B40" s="1"/>
      <c r="C40" s="1"/>
    </row>
    <row r="41" spans="1:3" ht="15.75" customHeight="1" x14ac:dyDescent="0.25">
      <c r="A41" s="12" t="s">
        <v>11</v>
      </c>
      <c r="B41" s="1"/>
      <c r="C41" s="8">
        <f>($F3/(2*3.1416))*SQRT($C$38/($C$39*($C$34+(1.6*$C$33/2))))</f>
        <v>122.31082551984787</v>
      </c>
    </row>
    <row r="42" spans="1:3" ht="15.75" customHeight="1" x14ac:dyDescent="0.25">
      <c r="A42" s="15" t="s">
        <v>12</v>
      </c>
      <c r="B42" s="1"/>
      <c r="C42" s="8">
        <f t="shared" ref="C42:C44" si="3">($F4/(2*3.1416))*SQRT($C$38/($C$39*($C$34+(1.6*$C$33/2))))</f>
        <v>125.14701857538056</v>
      </c>
    </row>
    <row r="43" spans="1:3" ht="15.75" customHeight="1" x14ac:dyDescent="0.25">
      <c r="A43" s="12" t="s">
        <v>13</v>
      </c>
      <c r="B43" s="1"/>
      <c r="C43" s="8">
        <f t="shared" si="3"/>
        <v>127.98321163091327</v>
      </c>
    </row>
    <row r="44" spans="1:3" ht="15.75" customHeight="1" x14ac:dyDescent="0.25">
      <c r="A44" s="12" t="s">
        <v>10</v>
      </c>
      <c r="B44" s="1"/>
      <c r="C44" s="8">
        <f t="shared" si="3"/>
        <v>131.17392881838757</v>
      </c>
    </row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spans="3:3" ht="15.75" customHeight="1" x14ac:dyDescent="0.25">
      <c r="C113" t="s">
        <v>14</v>
      </c>
    </row>
    <row r="114" spans="3:3" ht="15.75" customHeight="1" x14ac:dyDescent="0.25"/>
    <row r="115" spans="3:3" ht="15.75" customHeight="1" x14ac:dyDescent="0.25"/>
    <row r="116" spans="3:3" ht="15.75" customHeight="1" x14ac:dyDescent="0.25"/>
    <row r="117" spans="3:3" ht="15.75" customHeight="1" x14ac:dyDescent="0.25"/>
    <row r="118" spans="3:3" ht="15.75" customHeight="1" x14ac:dyDescent="0.25"/>
    <row r="119" spans="3:3" ht="15.75" customHeight="1" x14ac:dyDescent="0.25"/>
    <row r="120" spans="3:3" ht="15.75" customHeight="1" x14ac:dyDescent="0.25"/>
    <row r="121" spans="3:3" ht="15.75" customHeight="1" x14ac:dyDescent="0.25"/>
    <row r="122" spans="3:3" ht="15.75" customHeight="1" x14ac:dyDescent="0.25"/>
    <row r="123" spans="3:3" ht="15.75" customHeight="1" x14ac:dyDescent="0.25"/>
    <row r="124" spans="3:3" ht="15.75" customHeight="1" x14ac:dyDescent="0.25"/>
    <row r="125" spans="3:3" ht="15.75" customHeight="1" x14ac:dyDescent="0.25"/>
    <row r="126" spans="3:3" ht="15.75" customHeight="1" x14ac:dyDescent="0.25"/>
    <row r="127" spans="3:3" ht="15.75" customHeight="1" x14ac:dyDescent="0.25"/>
    <row r="128" spans="3: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1">
    <mergeCell ref="E11:F1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</cp:lastModifiedBy>
  <dcterms:modified xsi:type="dcterms:W3CDTF">2019-07-21T22:59:27Z</dcterms:modified>
</cp:coreProperties>
</file>